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dl-zwsa\共有フォルダ\20業務係\30財務\30(2018)年度\34経営分析\20180130_照会\2起案\"/>
    </mc:Choice>
  </mc:AlternateContent>
  <xr:revisionPtr revIDLastSave="0" documentId="13_ncr:1_{BCD72808-CE73-4A88-9E10-BFCDBD4E9964}" xr6:coauthVersionLast="40" xr6:coauthVersionMax="40" xr10:uidLastSave="{00000000-0000-0000-0000-000000000000}"/>
  <workbookProtection workbookAlgorithmName="SHA-512" workbookHashValue="e/bzS5J0/1T7vwWJOXLfhhhuI3DbJUMqrZHNBp21N9j0pbKiY99uEziaepn7NqsQhFHIcGuaPqHJ8HP31cSJVQ==" workbookSaltValue="rjiLNEdy9KtOt0PNjECxz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<sst xmlns="http://schemas.openxmlformats.org/spreadsheetml/2006/main" count="235" uniqueCount="120">
  <si>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</si>
  <si>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</si>
  <si>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</si>
  <si>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</si>
  <si>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</si>
  <si>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</si>
  <si>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</si>
  <si>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</si>
  <si>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</si>
  <si>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</si>
  <si>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</si>
  <si>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</si>
  <si>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</si>
  <si>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</si>
  <si>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</si>
  <si>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</si>
  <si>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</si>
  <si>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</si>
  <si>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</si>
  <si>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</si>
  <si>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</si>
  <si>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</si>
  <si>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</si>
  <si>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</si>
  <si>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</si>
  <si>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</si>
  <si>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</si>
  <si>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</si>
  <si>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</si>
  <si>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</si>
  <si>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</si>
  <si>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</si>
  <si>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</si>
  <si>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</si>
  <si>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</si>
  <si>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</si>
  <si>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</si>
  <si>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</si>
  <si>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</si>
  <si>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</si>
  <si>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</si>
  <si>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</si>
  <si>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</si>
  <si>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</si>
  <si>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</si>
  <si>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</si>
  <si>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</si>
  <si>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</si>
  <si>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</si>
  <si>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</si>
  <si>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</si>
  <si>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</si>
  <si>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</si>
  <si>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</si>
  <si>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</si>
  <si>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</si>
  <si>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</si>
  <si>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</si>
  <si>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</si>
  <si>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</si>
  <si>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</si>
  <si>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</si>
  <si>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</si>
  <si>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</si>
  <si>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</si>
  <si>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</si>
  <si>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</si>
  <si>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</si>
  <si>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</si>
  <si>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</si>
  <si>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</si>
  <si>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</si>
  <si>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</si>
  <si>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</si>
  <si>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</si>
  <si>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</si>
  <si>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</si>
  <si>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</si>
  <si>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</si>
  <si>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</si>
  <si>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</si>
  <si>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</si>
  <si>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</si>
  <si>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</si>
  <si>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</si>
  <si>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</si>
  <si>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</si>
  <si>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</si>
  <si>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</si>
  <si>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</si>
  <si>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</si>
  <si>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</si>
  <si>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</si>
  <si>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</si>
  <si>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</si>
  <si>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</si>
  <si>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</si>
  <si>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</si>
  <si>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</si>
  <si>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</si>
  <si>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</si>
  <si>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</si>
  <si>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</si>
  <si>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</si>
  <si>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</si>
  <si>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石狩西部広域水道企業団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</si>
  <si>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</si>
  <si>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</si>
  <si>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</si>
  <si>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</si>
  <si>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</si>
  <si>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</si>
  <si>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</si>
  <si>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</si>
  <si>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</si>
  <si>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</si>
  <si>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</si>
  <si>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企業団は、営業開始から間もないため、第1期創設事業における施設建設に係る企業債残高が多額となっており、減価償却費も高く、給水原価が類似団体平均と比べて高い状況。その一方で、資金収支方式により料金算定を行っており、料金回収率は低くなっている。
　今後は、H31.1月策定の経営戦略に基づき、経営基盤の強化と財政マネジメントの向上を図っていく。
　経営戦略では、第２期創設事業の着実な実施、アセットマネジメントによる超長期の更新需要を踏まえ、計画的な内部留保資金の確保などを目標として掲げており、進捗管理（モニタリング）の結果を踏まえながら、長期的に安定した水を供給できる水道の実現に向け邁進していく。</t>
    <rPh sb="1" eb="2">
      <t>トウ</t>
    </rPh>
    <rPh sb="2" eb="4">
      <t>キギョウ</t>
    </rPh>
    <rPh sb="4" eb="5">
      <t>ダン</t>
    </rPh>
    <rPh sb="7" eb="9">
      <t>エイギョウ</t>
    </rPh>
    <rPh sb="9" eb="11">
      <t>カイシ</t>
    </rPh>
    <rPh sb="13" eb="14">
      <t>マ</t>
    </rPh>
    <rPh sb="20" eb="21">
      <t>ダイ</t>
    </rPh>
    <rPh sb="22" eb="23">
      <t>キ</t>
    </rPh>
    <rPh sb="23" eb="25">
      <t>ソウセツ</t>
    </rPh>
    <rPh sb="25" eb="27">
      <t>ジギョウ</t>
    </rPh>
    <rPh sb="31" eb="33">
      <t>シセツ</t>
    </rPh>
    <rPh sb="33" eb="35">
      <t>ケンセツ</t>
    </rPh>
    <rPh sb="36" eb="37">
      <t>カカ</t>
    </rPh>
    <rPh sb="38" eb="40">
      <t>キギョウ</t>
    </rPh>
    <rPh sb="40" eb="41">
      <t>サイ</t>
    </rPh>
    <rPh sb="41" eb="43">
      <t>ザンダカ</t>
    </rPh>
    <rPh sb="44" eb="46">
      <t>タガク</t>
    </rPh>
    <rPh sb="53" eb="55">
      <t>ゲンカ</t>
    </rPh>
    <rPh sb="55" eb="57">
      <t>ショウキャク</t>
    </rPh>
    <rPh sb="57" eb="58">
      <t>ヒ</t>
    </rPh>
    <rPh sb="59" eb="60">
      <t>タカ</t>
    </rPh>
    <rPh sb="62" eb="64">
      <t>キュウスイ</t>
    </rPh>
    <rPh sb="64" eb="66">
      <t>ゲンカ</t>
    </rPh>
    <rPh sb="67" eb="69">
      <t>ルイジ</t>
    </rPh>
    <rPh sb="69" eb="71">
      <t>ダンタイ</t>
    </rPh>
    <rPh sb="71" eb="73">
      <t>ヘイキン</t>
    </rPh>
    <rPh sb="74" eb="75">
      <t>クラ</t>
    </rPh>
    <rPh sb="77" eb="78">
      <t>タカ</t>
    </rPh>
    <rPh sb="79" eb="81">
      <t>ジョウキョウ</t>
    </rPh>
    <rPh sb="84" eb="86">
      <t>イッポウ</t>
    </rPh>
    <rPh sb="88" eb="90">
      <t>シキン</t>
    </rPh>
    <rPh sb="90" eb="92">
      <t>シュウシ</t>
    </rPh>
    <rPh sb="92" eb="94">
      <t>ホウシキ</t>
    </rPh>
    <rPh sb="97" eb="99">
      <t>リョウキン</t>
    </rPh>
    <rPh sb="99" eb="101">
      <t>サンテイ</t>
    </rPh>
    <rPh sb="102" eb="103">
      <t>オコナ</t>
    </rPh>
    <rPh sb="108" eb="110">
      <t>リョウキン</t>
    </rPh>
    <rPh sb="110" eb="112">
      <t>カイシュウ</t>
    </rPh>
    <rPh sb="112" eb="113">
      <t>リツ</t>
    </rPh>
    <rPh sb="114" eb="115">
      <t>ヒク</t>
    </rPh>
    <rPh sb="124" eb="126">
      <t>コンゴ</t>
    </rPh>
    <rPh sb="133" eb="134">
      <t>ガツ</t>
    </rPh>
    <rPh sb="134" eb="136">
      <t>サクテイ</t>
    </rPh>
    <rPh sb="137" eb="139">
      <t>ケイエイ</t>
    </rPh>
    <rPh sb="139" eb="141">
      <t>センリャク</t>
    </rPh>
    <rPh sb="142" eb="143">
      <t>モト</t>
    </rPh>
    <rPh sb="166" eb="167">
      <t>ハカ</t>
    </rPh>
    <rPh sb="221" eb="223">
      <t>ケイカク</t>
    </rPh>
    <rPh sb="223" eb="224">
      <t>テキ</t>
    </rPh>
    <rPh sb="225" eb="227">
      <t>ナイブ</t>
    </rPh>
    <rPh sb="227" eb="229">
      <t>リュウホ</t>
    </rPh>
    <rPh sb="229" eb="231">
      <t>シキン</t>
    </rPh>
    <rPh sb="232" eb="234">
      <t>カクホ</t>
    </rPh>
    <rPh sb="237" eb="239">
      <t>モクヒョウ</t>
    </rPh>
    <rPh sb="242" eb="243">
      <t>カカ</t>
    </rPh>
    <rPh sb="248" eb="250">
      <t>シンチョク</t>
    </rPh>
    <rPh sb="250" eb="252">
      <t>カンリ</t>
    </rPh>
    <rPh sb="261" eb="263">
      <t>ケッカ</t>
    </rPh>
    <rPh sb="264" eb="265">
      <t>フ</t>
    </rPh>
    <rPh sb="271" eb="274">
      <t>チョウキテキ</t>
    </rPh>
    <rPh sb="275" eb="277">
      <t>アンテイ</t>
    </rPh>
    <rPh sb="279" eb="280">
      <t>ミズ</t>
    </rPh>
    <rPh sb="281" eb="283">
      <t>キョウキュウ</t>
    </rPh>
    <rPh sb="286" eb="288">
      <t>スイドウ</t>
    </rPh>
    <rPh sb="289" eb="291">
      <t>ジツゲン</t>
    </rPh>
    <rPh sb="292" eb="293">
      <t>ム</t>
    </rPh>
    <rPh sb="294" eb="296">
      <t>マイシン</t>
    </rPh>
    <phoneticPr fontId="16"/>
  </si>
  <si>
    <t>　①経常収支比率は、現行の料金算定が資金収支方式であることに加え、H29より供給単価を引き下げたため、100未満となっており、今後も同程度で推移する見込みである。これに伴い、②累積欠損金比率も悪化していく見込みである。
　また、事業開始から5年目であり、企業債現在高が大きく、④企業債残高対給水収益比率が類似団体平均を上回る状況である。今後、第2期創設事業の実施にあたり、H32～36に新規の企業債発行を予定しており、当面高く推移することが見込まれる。
　減価償却費についても、当面高く推移する見込みであり、これに伴い⑥給水原価も類似団体平均を上回っているが、現在は資金収支方式による料金算定であるため、⑤料金回収率は類似団体平均に比べ低く、100未満で推移する見込である。このため①及び②の悪化の要因となっている。
　③流動比率は当面100を下回る見込みは無いものの、第2期創設事業期間は、前払金の支出等により期中の資金不足が見込まれる。
　⑦施設利用率は類似団体平均と同程度であるが、第2期創設事業において過大な施設への投資とならないよう、調査及び設計に努めていく。
　⑧有収率は責任水量制であり、責任水量が配水量より多いため100を上回っている。</t>
    <rPh sb="2" eb="4">
      <t>ケイジョウ</t>
    </rPh>
    <rPh sb="4" eb="6">
      <t>シュウシ</t>
    </rPh>
    <rPh sb="6" eb="8">
      <t>ヒリツ</t>
    </rPh>
    <rPh sb="10" eb="12">
      <t>ゲンコウ</t>
    </rPh>
    <rPh sb="13" eb="15">
      <t>リョウキン</t>
    </rPh>
    <rPh sb="15" eb="17">
      <t>サンテイ</t>
    </rPh>
    <rPh sb="18" eb="20">
      <t>シキン</t>
    </rPh>
    <rPh sb="20" eb="22">
      <t>シュウシ</t>
    </rPh>
    <rPh sb="22" eb="24">
      <t>ホウシキ</t>
    </rPh>
    <rPh sb="30" eb="31">
      <t>クワ</t>
    </rPh>
    <rPh sb="38" eb="40">
      <t>キョウキュウ</t>
    </rPh>
    <rPh sb="40" eb="42">
      <t>タンカ</t>
    </rPh>
    <rPh sb="43" eb="44">
      <t>ヒ</t>
    </rPh>
    <rPh sb="45" eb="46">
      <t>サ</t>
    </rPh>
    <rPh sb="54" eb="56">
      <t>ミマン</t>
    </rPh>
    <rPh sb="63" eb="65">
      <t>コンゴ</t>
    </rPh>
    <rPh sb="66" eb="69">
      <t>ドウテイド</t>
    </rPh>
    <rPh sb="70" eb="72">
      <t>スイイ</t>
    </rPh>
    <rPh sb="74" eb="76">
      <t>ミコ</t>
    </rPh>
    <rPh sb="84" eb="85">
      <t>トモナ</t>
    </rPh>
    <rPh sb="88" eb="90">
      <t>ルイセキ</t>
    </rPh>
    <rPh sb="90" eb="92">
      <t>ケッソン</t>
    </rPh>
    <rPh sb="92" eb="93">
      <t>キン</t>
    </rPh>
    <rPh sb="93" eb="95">
      <t>ヒリツ</t>
    </rPh>
    <rPh sb="96" eb="98">
      <t>アッカ</t>
    </rPh>
    <rPh sb="102" eb="104">
      <t>ミコ</t>
    </rPh>
    <rPh sb="114" eb="116">
      <t>ジギョウ</t>
    </rPh>
    <rPh sb="116" eb="118">
      <t>カイシ</t>
    </rPh>
    <rPh sb="121" eb="122">
      <t>ネン</t>
    </rPh>
    <rPh sb="122" eb="123">
      <t>メ</t>
    </rPh>
    <rPh sb="127" eb="129">
      <t>キギョウ</t>
    </rPh>
    <rPh sb="129" eb="130">
      <t>サイ</t>
    </rPh>
    <rPh sb="130" eb="132">
      <t>ゲンザイ</t>
    </rPh>
    <rPh sb="132" eb="133">
      <t>ダカ</t>
    </rPh>
    <rPh sb="134" eb="135">
      <t>オオ</t>
    </rPh>
    <rPh sb="139" eb="141">
      <t>キギョウ</t>
    </rPh>
    <rPh sb="141" eb="142">
      <t>サイ</t>
    </rPh>
    <rPh sb="142" eb="144">
      <t>ザンダカ</t>
    </rPh>
    <rPh sb="144" eb="145">
      <t>タイ</t>
    </rPh>
    <rPh sb="145" eb="147">
      <t>キュウスイ</t>
    </rPh>
    <rPh sb="147" eb="149">
      <t>シュウエキ</t>
    </rPh>
    <rPh sb="149" eb="151">
      <t>ヒリツ</t>
    </rPh>
    <rPh sb="152" eb="154">
      <t>ルイジ</t>
    </rPh>
    <rPh sb="154" eb="156">
      <t>ダンタイ</t>
    </rPh>
    <rPh sb="156" eb="158">
      <t>ヘイキン</t>
    </rPh>
    <rPh sb="159" eb="161">
      <t>ウワマワ</t>
    </rPh>
    <rPh sb="162" eb="164">
      <t>ジョウキョウ</t>
    </rPh>
    <rPh sb="168" eb="170">
      <t>コンゴ</t>
    </rPh>
    <rPh sb="171" eb="172">
      <t>ダイ</t>
    </rPh>
    <rPh sb="173" eb="174">
      <t>キ</t>
    </rPh>
    <rPh sb="174" eb="176">
      <t>ソウセツ</t>
    </rPh>
    <rPh sb="176" eb="178">
      <t>ジギョウ</t>
    </rPh>
    <rPh sb="179" eb="181">
      <t>ジッシ</t>
    </rPh>
    <rPh sb="193" eb="195">
      <t>シンキ</t>
    </rPh>
    <rPh sb="196" eb="198">
      <t>キギョウ</t>
    </rPh>
    <rPh sb="198" eb="199">
      <t>サイ</t>
    </rPh>
    <rPh sb="199" eb="201">
      <t>ハッコウ</t>
    </rPh>
    <rPh sb="202" eb="204">
      <t>ヨテイ</t>
    </rPh>
    <rPh sb="209" eb="211">
      <t>トウメン</t>
    </rPh>
    <rPh sb="211" eb="212">
      <t>タカ</t>
    </rPh>
    <rPh sb="213" eb="215">
      <t>スイイ</t>
    </rPh>
    <rPh sb="220" eb="222">
      <t>ミコ</t>
    </rPh>
    <rPh sb="228" eb="230">
      <t>ゲンカ</t>
    </rPh>
    <rPh sb="230" eb="232">
      <t>ショウキャク</t>
    </rPh>
    <rPh sb="232" eb="233">
      <t>ヒ</t>
    </rPh>
    <rPh sb="239" eb="241">
      <t>トウメン</t>
    </rPh>
    <rPh sb="241" eb="242">
      <t>タカ</t>
    </rPh>
    <rPh sb="243" eb="245">
      <t>スイイ</t>
    </rPh>
    <rPh sb="247" eb="249">
      <t>ミコ</t>
    </rPh>
    <rPh sb="257" eb="258">
      <t>トモナ</t>
    </rPh>
    <rPh sb="260" eb="262">
      <t>キュウスイ</t>
    </rPh>
    <rPh sb="262" eb="264">
      <t>ゲンカ</t>
    </rPh>
    <rPh sb="265" eb="267">
      <t>ルイジ</t>
    </rPh>
    <rPh sb="267" eb="269">
      <t>ダンタイ</t>
    </rPh>
    <rPh sb="269" eb="271">
      <t>ヘイキン</t>
    </rPh>
    <rPh sb="272" eb="274">
      <t>ウワマワ</t>
    </rPh>
    <rPh sb="280" eb="282">
      <t>ゲンザイ</t>
    </rPh>
    <rPh sb="283" eb="285">
      <t>シキン</t>
    </rPh>
    <rPh sb="285" eb="287">
      <t>シュウシ</t>
    </rPh>
    <rPh sb="287" eb="289">
      <t>ホウシキ</t>
    </rPh>
    <rPh sb="292" eb="294">
      <t>リョウキン</t>
    </rPh>
    <rPh sb="294" eb="296">
      <t>サンテイ</t>
    </rPh>
    <rPh sb="303" eb="305">
      <t>リョウキン</t>
    </rPh>
    <rPh sb="305" eb="307">
      <t>カイシュウ</t>
    </rPh>
    <rPh sb="307" eb="308">
      <t>リツ</t>
    </rPh>
    <rPh sb="309" eb="311">
      <t>ルイジ</t>
    </rPh>
    <rPh sb="311" eb="313">
      <t>ダンタイ</t>
    </rPh>
    <rPh sb="313" eb="315">
      <t>ヘイキン</t>
    </rPh>
    <rPh sb="316" eb="317">
      <t>クラ</t>
    </rPh>
    <rPh sb="318" eb="319">
      <t>ヒク</t>
    </rPh>
    <rPh sb="324" eb="326">
      <t>ミマン</t>
    </rPh>
    <rPh sb="327" eb="329">
      <t>スイイ</t>
    </rPh>
    <rPh sb="331" eb="333">
      <t>ミコミ</t>
    </rPh>
    <rPh sb="342" eb="343">
      <t>オヨ</t>
    </rPh>
    <rPh sb="346" eb="348">
      <t>アッカ</t>
    </rPh>
    <rPh sb="349" eb="351">
      <t>ヨウイン</t>
    </rPh>
    <rPh sb="361" eb="363">
      <t>リュウドウ</t>
    </rPh>
    <rPh sb="363" eb="365">
      <t>ヒリツ</t>
    </rPh>
    <rPh sb="366" eb="368">
      <t>トウメン</t>
    </rPh>
    <rPh sb="372" eb="374">
      <t>シタマワ</t>
    </rPh>
    <rPh sb="375" eb="377">
      <t>ミコ</t>
    </rPh>
    <rPh sb="379" eb="380">
      <t>ナ</t>
    </rPh>
    <rPh sb="385" eb="386">
      <t>ダイ</t>
    </rPh>
    <rPh sb="387" eb="388">
      <t>キ</t>
    </rPh>
    <rPh sb="388" eb="390">
      <t>ソウセツ</t>
    </rPh>
    <rPh sb="390" eb="392">
      <t>ジギョウ</t>
    </rPh>
    <rPh sb="392" eb="394">
      <t>キカン</t>
    </rPh>
    <rPh sb="396" eb="397">
      <t>マエ</t>
    </rPh>
    <rPh sb="397" eb="398">
      <t>ハラ</t>
    </rPh>
    <rPh sb="398" eb="399">
      <t>キン</t>
    </rPh>
    <rPh sb="400" eb="402">
      <t>シシュツ</t>
    </rPh>
    <rPh sb="402" eb="403">
      <t>トウ</t>
    </rPh>
    <rPh sb="406" eb="408">
      <t>キチュウ</t>
    </rPh>
    <rPh sb="409" eb="411">
      <t>シキン</t>
    </rPh>
    <rPh sb="411" eb="413">
      <t>ブソク</t>
    </rPh>
    <rPh sb="414" eb="416">
      <t>ミコ</t>
    </rPh>
    <rPh sb="423" eb="425">
      <t>シセツ</t>
    </rPh>
    <rPh sb="425" eb="427">
      <t>リヨウ</t>
    </rPh>
    <rPh sb="427" eb="428">
      <t>リツ</t>
    </rPh>
    <rPh sb="429" eb="431">
      <t>ルイジ</t>
    </rPh>
    <rPh sb="431" eb="433">
      <t>ダンタイ</t>
    </rPh>
    <rPh sb="433" eb="435">
      <t>ヘイキン</t>
    </rPh>
    <rPh sb="436" eb="439">
      <t>ドウテイド</t>
    </rPh>
    <rPh sb="444" eb="445">
      <t>ダイ</t>
    </rPh>
    <rPh sb="446" eb="447">
      <t>キ</t>
    </rPh>
    <rPh sb="447" eb="449">
      <t>ソウセツ</t>
    </rPh>
    <rPh sb="449" eb="451">
      <t>ジギョウ</t>
    </rPh>
    <rPh sb="455" eb="457">
      <t>カダイ</t>
    </rPh>
    <rPh sb="458" eb="460">
      <t>シセツ</t>
    </rPh>
    <rPh sb="462" eb="464">
      <t>トウシ</t>
    </rPh>
    <rPh sb="472" eb="474">
      <t>チョウサ</t>
    </rPh>
    <rPh sb="474" eb="475">
      <t>オヨ</t>
    </rPh>
    <rPh sb="476" eb="478">
      <t>セッケイ</t>
    </rPh>
    <rPh sb="479" eb="480">
      <t>ツト</t>
    </rPh>
    <rPh sb="488" eb="491">
      <t>ユウシュウリツ</t>
    </rPh>
    <rPh sb="492" eb="494">
      <t>セキニン</t>
    </rPh>
    <rPh sb="494" eb="496">
      <t>スイリョウ</t>
    </rPh>
    <rPh sb="496" eb="497">
      <t>セイ</t>
    </rPh>
    <rPh sb="501" eb="503">
      <t>セキニン</t>
    </rPh>
    <rPh sb="503" eb="505">
      <t>スイリョウ</t>
    </rPh>
    <rPh sb="506" eb="508">
      <t>ハイスイ</t>
    </rPh>
    <rPh sb="508" eb="509">
      <t>リョウ</t>
    </rPh>
    <rPh sb="511" eb="512">
      <t>オオ</t>
    </rPh>
    <rPh sb="519" eb="521">
      <t>ウワマワ</t>
    </rPh>
    <phoneticPr fontId="16"/>
  </si>
  <si>
    <t>　①有形固定資産減価償却率については、供用開始から間もないため、類似団体平均を大きく下回っている。
　②管路経年化率及び③管路更新率については、これまで法定耐用年数を超えた管路や更新した管路は無いため0であるが、営業開始前（H24以前）に取得した固定資産については、減価償却の年数のみならず、資産取得後の年数等についても考慮し、アセットマネジメントによる修繕更新等計画に基づき、更新需要を把握している。</t>
    <rPh sb="2" eb="4">
      <t>ユウケイ</t>
    </rPh>
    <rPh sb="4" eb="6">
      <t>コテイ</t>
    </rPh>
    <rPh sb="6" eb="8">
      <t>シサン</t>
    </rPh>
    <rPh sb="8" eb="10">
      <t>ゲンカ</t>
    </rPh>
    <rPh sb="10" eb="12">
      <t>ショウキャク</t>
    </rPh>
    <rPh sb="12" eb="13">
      <t>リツ</t>
    </rPh>
    <rPh sb="19" eb="21">
      <t>キョウヨウ</t>
    </rPh>
    <rPh sb="21" eb="23">
      <t>カイシ</t>
    </rPh>
    <rPh sb="25" eb="26">
      <t>マ</t>
    </rPh>
    <rPh sb="32" eb="34">
      <t>ルイジ</t>
    </rPh>
    <rPh sb="34" eb="36">
      <t>ダンタイ</t>
    </rPh>
    <rPh sb="36" eb="38">
      <t>ヘイキン</t>
    </rPh>
    <rPh sb="39" eb="40">
      <t>オオ</t>
    </rPh>
    <rPh sb="42" eb="44">
      <t>シタマワ</t>
    </rPh>
    <rPh sb="52" eb="54">
      <t>カンロ</t>
    </rPh>
    <rPh sb="54" eb="57">
      <t>ケイネンカ</t>
    </rPh>
    <rPh sb="57" eb="58">
      <t>リツ</t>
    </rPh>
    <rPh sb="58" eb="59">
      <t>オヨ</t>
    </rPh>
    <rPh sb="61" eb="63">
      <t>カンロ</t>
    </rPh>
    <rPh sb="63" eb="65">
      <t>コウシン</t>
    </rPh>
    <rPh sb="65" eb="66">
      <t>リツ</t>
    </rPh>
    <rPh sb="76" eb="78">
      <t>ホウテイ</t>
    </rPh>
    <rPh sb="78" eb="80">
      <t>タイヨウ</t>
    </rPh>
    <rPh sb="80" eb="82">
      <t>ネンスウ</t>
    </rPh>
    <rPh sb="83" eb="84">
      <t>コ</t>
    </rPh>
    <rPh sb="86" eb="88">
      <t>カンロ</t>
    </rPh>
    <rPh sb="89" eb="91">
      <t>コウシン</t>
    </rPh>
    <rPh sb="93" eb="95">
      <t>カンロ</t>
    </rPh>
    <rPh sb="96" eb="97">
      <t>ナ</t>
    </rPh>
    <rPh sb="106" eb="108">
      <t>エイギョウ</t>
    </rPh>
    <rPh sb="108" eb="110">
      <t>カイシ</t>
    </rPh>
    <rPh sb="110" eb="111">
      <t>マエ</t>
    </rPh>
    <rPh sb="115" eb="117">
      <t>イゼン</t>
    </rPh>
    <rPh sb="119" eb="121">
      <t>シュトク</t>
    </rPh>
    <rPh sb="123" eb="125">
      <t>コテイ</t>
    </rPh>
    <rPh sb="125" eb="127">
      <t>シサン</t>
    </rPh>
    <rPh sb="133" eb="135">
      <t>ゲンカ</t>
    </rPh>
    <rPh sb="135" eb="137">
      <t>ショウキャク</t>
    </rPh>
    <rPh sb="138" eb="140">
      <t>ネンスウ</t>
    </rPh>
    <rPh sb="146" eb="148">
      <t>シサン</t>
    </rPh>
    <rPh sb="148" eb="150">
      <t>シュトク</t>
    </rPh>
    <rPh sb="150" eb="151">
      <t>ゴ</t>
    </rPh>
    <rPh sb="152" eb="154">
      <t>ネンスウ</t>
    </rPh>
    <rPh sb="154" eb="155">
      <t>トウ</t>
    </rPh>
    <rPh sb="160" eb="162">
      <t>コウリョ</t>
    </rPh>
    <rPh sb="177" eb="179">
      <t>シュウゼン</t>
    </rPh>
    <rPh sb="179" eb="181">
      <t>コウシン</t>
    </rPh>
    <rPh sb="181" eb="182">
      <t>トウ</t>
    </rPh>
    <rPh sb="182" eb="184">
      <t>ケイカク</t>
    </rPh>
    <rPh sb="185" eb="186">
      <t>モト</t>
    </rPh>
    <rPh sb="189" eb="191">
      <t>コウシン</t>
    </rPh>
    <rPh sb="191" eb="193">
      <t>ジュヨウ</t>
    </rPh>
    <rPh sb="194" eb="196">
      <t>ハアク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</si>
</sst>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C486C4C8-5A64-47CF-9ADC-6364737902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64C-48EE-84E0-33E3495B04A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0.25</c:v>
                </c:pt>
                <c:pt idx="1">
                  <c:v>0.13</c:v>
                </c:pt>
                <c:pt idx="2">
                  <c:v>0.26</c:v>
                </c:pt>
                <c:pt idx="3">
                  <c:v>0.24</c:v>
                </c:pt>
                <c:pt idx="4">
                  <c:v>0.27</c:v>
                </c:pt>
              </c:numCache>
            </c:numRef>
          </c:val>
          <c:smooth val="0"/>
          <c:extLst>
            <c:ext xmlns:c16="http://schemas.microsoft.com/office/drawing/2014/chart" uri="{C3380CC4-5D6E-409C-BE32-E72D297353CC}">
              <c16:uniqueId val="{00000001-D64C-48EE-84E0-33E3495B04A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56.65</c:v>
                </c:pt>
                <c:pt idx="1">
                  <c:v>62.63</c:v>
                </c:pt>
                <c:pt idx="2">
                  <c:v>63.59</c:v>
                </c:pt>
                <c:pt idx="3">
                  <c:v>63.02</c:v>
                </c:pt>
                <c:pt idx="4">
                  <c:v>63.32</c:v>
                </c:pt>
              </c:numCache>
            </c:numRef>
          </c:val>
          <c:extLst>
            <c:ext xmlns:c16="http://schemas.microsoft.com/office/drawing/2014/chart" uri="{C3380CC4-5D6E-409C-BE32-E72D297353CC}">
              <c16:uniqueId val="{00000000-04B7-432F-9E04-ABA479D4FF6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64.12</c:v>
                </c:pt>
                <c:pt idx="1">
                  <c:v>62.69</c:v>
                </c:pt>
                <c:pt idx="2">
                  <c:v>61.82</c:v>
                </c:pt>
                <c:pt idx="3">
                  <c:v>61.66</c:v>
                </c:pt>
                <c:pt idx="4">
                  <c:v>62.19</c:v>
                </c:pt>
              </c:numCache>
            </c:numRef>
          </c:val>
          <c:smooth val="0"/>
          <c:extLst>
            <c:ext xmlns:c16="http://schemas.microsoft.com/office/drawing/2014/chart" uri="{C3380CC4-5D6E-409C-BE32-E72D297353CC}">
              <c16:uniqueId val="{00000001-04B7-432F-9E04-ABA479D4FF6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126.24</c:v>
                </c:pt>
                <c:pt idx="1">
                  <c:v>114.57</c:v>
                </c:pt>
                <c:pt idx="2">
                  <c:v>112.91</c:v>
                </c:pt>
                <c:pt idx="3">
                  <c:v>114.48</c:v>
                </c:pt>
                <c:pt idx="4">
                  <c:v>114.06</c:v>
                </c:pt>
              </c:numCache>
            </c:numRef>
          </c:val>
          <c:extLst>
            <c:ext xmlns:c16="http://schemas.microsoft.com/office/drawing/2014/chart" uri="{C3380CC4-5D6E-409C-BE32-E72D297353CC}">
              <c16:uniqueId val="{00000000-7B10-4BF3-85D2-3CD18E4A07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100.12</c:v>
                </c:pt>
                <c:pt idx="2">
                  <c:v>100.03</c:v>
                </c:pt>
                <c:pt idx="3">
                  <c:v>100.05</c:v>
                </c:pt>
                <c:pt idx="4">
                  <c:v>100.05</c:v>
                </c:pt>
              </c:numCache>
            </c:numRef>
          </c:val>
          <c:smooth val="0"/>
          <c:extLst>
            <c:ext xmlns:c16="http://schemas.microsoft.com/office/drawing/2014/chart" uri="{C3380CC4-5D6E-409C-BE32-E72D297353CC}">
              <c16:uniqueId val="{00000001-7B10-4BF3-85D2-3CD18E4A07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97.18</c:v>
                </c:pt>
                <c:pt idx="1">
                  <c:v>101.49</c:v>
                </c:pt>
                <c:pt idx="2">
                  <c:v>99.61</c:v>
                </c:pt>
                <c:pt idx="3">
                  <c:v>100.98</c:v>
                </c:pt>
                <c:pt idx="4">
                  <c:v>98.53</c:v>
                </c:pt>
              </c:numCache>
            </c:numRef>
          </c:val>
          <c:extLst>
            <c:ext xmlns:c16="http://schemas.microsoft.com/office/drawing/2014/chart" uri="{C3380CC4-5D6E-409C-BE32-E72D297353CC}">
              <c16:uniqueId val="{00000000-4BA7-4774-992D-D50FD65EAA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113.88</c:v>
                </c:pt>
                <c:pt idx="1">
                  <c:v>113.47</c:v>
                </c:pt>
                <c:pt idx="2">
                  <c:v>113.33</c:v>
                </c:pt>
                <c:pt idx="3">
                  <c:v>114.05</c:v>
                </c:pt>
                <c:pt idx="4">
                  <c:v>114.26</c:v>
                </c:pt>
              </c:numCache>
            </c:numRef>
          </c:val>
          <c:smooth val="0"/>
          <c:extLst>
            <c:ext xmlns:c16="http://schemas.microsoft.com/office/drawing/2014/chart" uri="{C3380CC4-5D6E-409C-BE32-E72D297353CC}">
              <c16:uniqueId val="{00000001-4BA7-4774-992D-D50FD65EAA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2.2000000000000002</c:v>
                </c:pt>
                <c:pt idx="1">
                  <c:v>4.4000000000000004</c:v>
                </c:pt>
                <c:pt idx="2">
                  <c:v>6.6</c:v>
                </c:pt>
                <c:pt idx="3">
                  <c:v>8.8000000000000007</c:v>
                </c:pt>
                <c:pt idx="4">
                  <c:v>11</c:v>
                </c:pt>
              </c:numCache>
            </c:numRef>
          </c:val>
          <c:extLst>
            <c:ext xmlns:c16="http://schemas.microsoft.com/office/drawing/2014/chart" uri="{C3380CC4-5D6E-409C-BE32-E72D297353CC}">
              <c16:uniqueId val="{00000000-8C62-449B-921A-7253AEA3AB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39.81</c:v>
                </c:pt>
                <c:pt idx="1">
                  <c:v>51.44</c:v>
                </c:pt>
                <c:pt idx="2">
                  <c:v>52.4</c:v>
                </c:pt>
                <c:pt idx="3">
                  <c:v>53.56</c:v>
                </c:pt>
                <c:pt idx="4">
                  <c:v>54.73</c:v>
                </c:pt>
              </c:numCache>
            </c:numRef>
          </c:val>
          <c:smooth val="0"/>
          <c:extLst>
            <c:ext xmlns:c16="http://schemas.microsoft.com/office/drawing/2014/chart" uri="{C3380CC4-5D6E-409C-BE32-E72D297353CC}">
              <c16:uniqueId val="{00000001-8C62-449B-921A-7253AEA3AB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BA-49F9-9ECB-D19C631CAC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13.72</c:v>
                </c:pt>
                <c:pt idx="1">
                  <c:v>16.77</c:v>
                </c:pt>
                <c:pt idx="2">
                  <c:v>18.05</c:v>
                </c:pt>
                <c:pt idx="3">
                  <c:v>19.440000000000001</c:v>
                </c:pt>
                <c:pt idx="4">
                  <c:v>22.46</c:v>
                </c:pt>
              </c:numCache>
            </c:numRef>
          </c:val>
          <c:smooth val="0"/>
          <c:extLst>
            <c:ext xmlns:c16="http://schemas.microsoft.com/office/drawing/2014/chart" uri="{C3380CC4-5D6E-409C-BE32-E72D297353CC}">
              <c16:uniqueId val="{00000001-C7BA-49F9-9ECB-D19C631CAC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5.25</c:v>
                </c:pt>
                <c:pt idx="1">
                  <c:v>2.52</c:v>
                </c:pt>
                <c:pt idx="2">
                  <c:v>3.21</c:v>
                </c:pt>
                <c:pt idx="3">
                  <c:v>1.47</c:v>
                </c:pt>
                <c:pt idx="4">
                  <c:v>4.2300000000000004</c:v>
                </c:pt>
              </c:numCache>
            </c:numRef>
          </c:val>
          <c:extLst>
            <c:ext xmlns:c16="http://schemas.microsoft.com/office/drawing/2014/chart" uri="{C3380CC4-5D6E-409C-BE32-E72D297353CC}">
              <c16:uniqueId val="{00000000-33C2-4928-B5AE-2B81975F21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21.34</c:v>
                </c:pt>
                <c:pt idx="1">
                  <c:v>16.89</c:v>
                </c:pt>
                <c:pt idx="2">
                  <c:v>17.39</c:v>
                </c:pt>
                <c:pt idx="3">
                  <c:v>12.65</c:v>
                </c:pt>
                <c:pt idx="4">
                  <c:v>10.58</c:v>
                </c:pt>
              </c:numCache>
            </c:numRef>
          </c:val>
          <c:smooth val="0"/>
          <c:extLst>
            <c:ext xmlns:c16="http://schemas.microsoft.com/office/drawing/2014/chart" uri="{C3380CC4-5D6E-409C-BE32-E72D297353CC}">
              <c16:uniqueId val="{00000001-33C2-4928-B5AE-2B81975F21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222.78</c:v>
                </c:pt>
                <c:pt idx="1">
                  <c:v>253.12</c:v>
                </c:pt>
                <c:pt idx="2">
                  <c:v>251.26</c:v>
                </c:pt>
                <c:pt idx="3">
                  <c:v>247.37</c:v>
                </c:pt>
                <c:pt idx="4">
                  <c:v>213.76</c:v>
                </c:pt>
              </c:numCache>
            </c:numRef>
          </c:val>
          <c:extLst>
            <c:ext xmlns:c16="http://schemas.microsoft.com/office/drawing/2014/chart" uri="{C3380CC4-5D6E-409C-BE32-E72D297353CC}">
              <c16:uniqueId val="{00000000-E5D4-4533-8026-77F3EA3598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634.53</c:v>
                </c:pt>
                <c:pt idx="1">
                  <c:v>200.22</c:v>
                </c:pt>
                <c:pt idx="2">
                  <c:v>212.95</c:v>
                </c:pt>
                <c:pt idx="3">
                  <c:v>224.41</c:v>
                </c:pt>
                <c:pt idx="4">
                  <c:v>243.44</c:v>
                </c:pt>
              </c:numCache>
            </c:numRef>
          </c:val>
          <c:smooth val="0"/>
          <c:extLst>
            <c:ext xmlns:c16="http://schemas.microsoft.com/office/drawing/2014/chart" uri="{C3380CC4-5D6E-409C-BE32-E72D297353CC}">
              <c16:uniqueId val="{00000001-E5D4-4533-8026-77F3EA3598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1798.74</c:v>
                </c:pt>
                <c:pt idx="1">
                  <c:v>1746.22</c:v>
                </c:pt>
                <c:pt idx="2">
                  <c:v>1686.53</c:v>
                </c:pt>
                <c:pt idx="3">
                  <c:v>1624.95</c:v>
                </c:pt>
                <c:pt idx="4">
                  <c:v>1597.79</c:v>
                </c:pt>
              </c:numCache>
            </c:numRef>
          </c:val>
          <c:extLst>
            <c:ext xmlns:c16="http://schemas.microsoft.com/office/drawing/2014/chart" uri="{C3380CC4-5D6E-409C-BE32-E72D297353CC}">
              <c16:uniqueId val="{00000000-2F26-4E26-A892-4B76C577C9F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368.94</c:v>
                </c:pt>
                <c:pt idx="1">
                  <c:v>351.06</c:v>
                </c:pt>
                <c:pt idx="2">
                  <c:v>333.48</c:v>
                </c:pt>
                <c:pt idx="3">
                  <c:v>320.31</c:v>
                </c:pt>
                <c:pt idx="4">
                  <c:v>303.26</c:v>
                </c:pt>
              </c:numCache>
            </c:numRef>
          </c:val>
          <c:smooth val="0"/>
          <c:extLst>
            <c:ext xmlns:c16="http://schemas.microsoft.com/office/drawing/2014/chart" uri="{C3380CC4-5D6E-409C-BE32-E72D297353CC}">
              <c16:uniqueId val="{00000001-2F26-4E26-A892-4B76C577C9F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53.79</c:v>
                </c:pt>
                <c:pt idx="1">
                  <c:v>70.239999999999995</c:v>
                </c:pt>
                <c:pt idx="2">
                  <c:v>70.61</c:v>
                </c:pt>
                <c:pt idx="3">
                  <c:v>71.73</c:v>
                </c:pt>
                <c:pt idx="4">
                  <c:v>69</c:v>
                </c:pt>
              </c:numCache>
            </c:numRef>
          </c:val>
          <c:extLst>
            <c:ext xmlns:c16="http://schemas.microsoft.com/office/drawing/2014/chart" uri="{C3380CC4-5D6E-409C-BE32-E72D297353CC}">
              <c16:uniqueId val="{00000000-BD13-47D4-B0CD-A6A9B68863F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111.12</c:v>
                </c:pt>
                <c:pt idx="1">
                  <c:v>112.92</c:v>
                </c:pt>
                <c:pt idx="2">
                  <c:v>112.81</c:v>
                </c:pt>
                <c:pt idx="3">
                  <c:v>113.88</c:v>
                </c:pt>
                <c:pt idx="4">
                  <c:v>114.14</c:v>
                </c:pt>
              </c:numCache>
            </c:numRef>
          </c:val>
          <c:smooth val="0"/>
          <c:extLst>
            <c:ext xmlns:c16="http://schemas.microsoft.com/office/drawing/2014/chart" uri="{C3380CC4-5D6E-409C-BE32-E72D297353CC}">
              <c16:uniqueId val="{00000001-BD13-47D4-B0CD-A6A9B68863F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211.95</c:v>
                </c:pt>
                <c:pt idx="1">
                  <c:v>162.31</c:v>
                </c:pt>
                <c:pt idx="2">
                  <c:v>161.44</c:v>
                </c:pt>
                <c:pt idx="3">
                  <c:v>158.93</c:v>
                </c:pt>
                <c:pt idx="4">
                  <c:v>160.88</c:v>
                </c:pt>
              </c:numCache>
            </c:numRef>
          </c:val>
          <c:extLst>
            <c:ext xmlns:c16="http://schemas.microsoft.com/office/drawing/2014/chart" uri="{C3380CC4-5D6E-409C-BE32-E72D297353CC}">
              <c16:uniqueId val="{00000000-D4BB-4C03-BF56-97A49B4876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75.75</c:v>
                </c:pt>
                <c:pt idx="1">
                  <c:v>75.3</c:v>
                </c:pt>
                <c:pt idx="2">
                  <c:v>75.3</c:v>
                </c:pt>
                <c:pt idx="3">
                  <c:v>74.02</c:v>
                </c:pt>
                <c:pt idx="4">
                  <c:v>73.03</c:v>
                </c:pt>
              </c:numCache>
            </c:numRef>
          </c:val>
          <c:smooth val="0"/>
          <c:extLst>
            <c:ext xmlns:c16="http://schemas.microsoft.com/office/drawing/2014/chart" uri="{C3380CC4-5D6E-409C-BE32-E72D297353CC}">
              <c16:uniqueId val="{00000001-D4BB-4C03-BF56-97A49B4876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石狩西部広域水道企業団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用水供給事業</v>
      </c>
      <c r="Q8" s="58"/>
      <c r="R8" s="58"/>
      <c r="S8" s="58"/>
      <c r="T8" s="58"/>
      <c r="U8" s="58"/>
      <c r="V8" s="58"/>
      <c r="W8" s="58" t="str">
        <f>データ!$L$6</f>
        <v>B</v>
      </c>
      <c r="X8" s="58"/>
      <c r="Y8" s="58"/>
      <c r="Z8" s="58"/>
      <c r="AA8" s="58"/>
      <c r="AB8" s="58"/>
      <c r="AC8" s="58"/>
      <c r="AD8" s="58" t="str">
        <f>データ!$M$6</f>
        <v>自治体職員</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70.290000000000006</v>
      </c>
      <c r="J10" s="51"/>
      <c r="K10" s="51"/>
      <c r="L10" s="51"/>
      <c r="M10" s="51"/>
      <c r="N10" s="51"/>
      <c r="O10" s="62"/>
      <c r="P10" s="52">
        <f>データ!$P$6</f>
        <v>3.41</v>
      </c>
      <c r="Q10" s="52"/>
      <c r="R10" s="52"/>
      <c r="S10" s="52"/>
      <c r="T10" s="52"/>
      <c r="U10" s="52"/>
      <c r="V10" s="52"/>
      <c r="W10" s="59">
        <f>データ!$Q$6</f>
        <v>0</v>
      </c>
      <c r="X10" s="59"/>
      <c r="Y10" s="59"/>
      <c r="Z10" s="59"/>
      <c r="AA10" s="59"/>
      <c r="AB10" s="59"/>
      <c r="AC10" s="59"/>
      <c r="AD10" s="2"/>
      <c r="AE10" s="2"/>
      <c r="AF10" s="2"/>
      <c r="AG10" s="2"/>
      <c r="AH10" s="4"/>
      <c r="AI10" s="4"/>
      <c r="AJ10" s="4"/>
      <c r="AK10" s="4"/>
      <c r="AL10" s="59">
        <f>データ!$U$6</f>
        <v>73004</v>
      </c>
      <c r="AM10" s="59"/>
      <c r="AN10" s="59"/>
      <c r="AO10" s="59"/>
      <c r="AP10" s="59"/>
      <c r="AQ10" s="59"/>
      <c r="AR10" s="59"/>
      <c r="AS10" s="59"/>
      <c r="AT10" s="50">
        <f>データ!$V$6</f>
        <v>343.82</v>
      </c>
      <c r="AU10" s="51"/>
      <c r="AV10" s="51"/>
      <c r="AW10" s="51"/>
      <c r="AX10" s="51"/>
      <c r="AY10" s="51"/>
      <c r="AZ10" s="51"/>
      <c r="BA10" s="51"/>
      <c r="BB10" s="52">
        <f>データ!$W$6</f>
        <v>212.33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【114.26】</v>
      </c>
      <c r="F85" s="26" t="str">
        <f>データ!AS6</f>
        <v>【10.58】</v>
      </c>
      <c r="G85" s="26" t="str">
        <f>データ!BD6</f>
        <v>【243.44】</v>
      </c>
      <c r="H85" s="26" t="str">
        <f>データ!BO6</f>
        <v>【303.26】</v>
      </c>
      <c r="I85" s="26" t="str">
        <f>データ!BZ6</f>
        <v>【114.14】</v>
      </c>
      <c r="J85" s="26" t="str">
        <f>データ!CK6</f>
        <v>【73.03】</v>
      </c>
      <c r="K85" s="26" t="str">
        <f>データ!CV6</f>
        <v>【62.19】</v>
      </c>
      <c r="L85" s="26" t="str">
        <f>データ!DG6</f>
        <v>【100.05】</v>
      </c>
      <c r="M85" s="26" t="str">
        <f>データ!DR6</f>
        <v>【54.73】</v>
      </c>
      <c r="N85" s="26" t="str">
        <f>データ!EC6</f>
        <v>【22.46】</v>
      </c>
      <c r="O85" s="26" t="str">
        <f>データ!EN6</f>
        <v>【0.27】</v>
      </c>
    </row>
  </sheetData>
  <sheetProtection algorithmName="SHA-512" hashValue="/SK3mGw3eDdcZ30M6IisCCc2EeDcpYmYgNmc5C3GqJ07oL+e9ItJiH5O91KqWC8w3JZP+nX18p9IAAUWtjymNw==" saltValue="0OB7hjuMztpBCiRDtg45y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19984</v>
      </c>
      <c r="D6" s="33">
        <f t="shared" si="3"/>
        <v>46</v>
      </c>
      <c r="E6" s="33">
        <f t="shared" si="3"/>
        <v>1</v>
      </c>
      <c r="F6" s="33">
        <f t="shared" si="3"/>
        <v>0</v>
      </c>
      <c r="G6" s="33">
        <f t="shared" si="3"/>
        <v>2</v>
      </c>
      <c r="H6" s="33" t="str">
        <f t="shared" si="3"/>
        <v>北海道　石狩西部広域水道企業団</v>
      </c>
      <c r="I6" s="33" t="str">
        <f t="shared" si="3"/>
        <v>法適用</v>
      </c>
      <c r="J6" s="33" t="str">
        <f t="shared" si="3"/>
        <v>水道事業</v>
      </c>
      <c r="K6" s="33" t="str">
        <f t="shared" si="3"/>
        <v>用水供給事業</v>
      </c>
      <c r="L6" s="33" t="str">
        <f t="shared" si="3"/>
        <v>B</v>
      </c>
      <c r="M6" s="33" t="str">
        <f t="shared" si="3"/>
        <v>自治体職員</v>
      </c>
      <c r="N6" s="34" t="str">
        <f t="shared" si="3"/>
        <v>-</v>
      </c>
      <c r="O6" s="34">
        <f t="shared" si="3"/>
        <v>70.290000000000006</v>
      </c>
      <c r="P6" s="34">
        <f t="shared" si="3"/>
        <v>3.41</v>
      </c>
      <c r="Q6" s="34">
        <f t="shared" si="3"/>
        <v>0</v>
      </c>
      <c r="R6" s="34" t="str">
        <f t="shared" si="3"/>
        <v>-</v>
      </c>
      <c r="S6" s="34" t="str">
        <f t="shared" si="3"/>
        <v>-</v>
      </c>
      <c r="T6" s="34" t="str">
        <f t="shared" si="3"/>
        <v>-</v>
      </c>
      <c r="U6" s="34">
        <f t="shared" si="3"/>
        <v>73004</v>
      </c>
      <c r="V6" s="34">
        <f t="shared" si="3"/>
        <v>343.82</v>
      </c>
      <c r="W6" s="34">
        <f t="shared" si="3"/>
        <v>212.33</v>
      </c>
      <c r="X6" s="35">
        <f>IF(X7="",NA(),X7)</f>
        <v>97.18</v>
      </c>
      <c r="Y6" s="35">
        <f t="shared" ref="Y6:AG6" si="4">IF(Y7="",NA(),Y7)</f>
        <v>101.49</v>
      </c>
      <c r="Z6" s="35">
        <f t="shared" si="4"/>
        <v>99.61</v>
      </c>
      <c r="AA6" s="35">
        <f t="shared" si="4"/>
        <v>100.98</v>
      </c>
      <c r="AB6" s="35">
        <f t="shared" si="4"/>
        <v>98.53</v>
      </c>
      <c r="AC6" s="35">
        <f t="shared" si="4"/>
        <v>113.88</v>
      </c>
      <c r="AD6" s="35">
        <f t="shared" si="4"/>
        <v>113.47</v>
      </c>
      <c r="AE6" s="35">
        <f t="shared" si="4"/>
        <v>113.33</v>
      </c>
      <c r="AF6" s="35">
        <f t="shared" si="4"/>
        <v>114.05</v>
      </c>
      <c r="AG6" s="35">
        <f t="shared" si="4"/>
        <v>114.26</v>
      </c>
      <c r="AH6" s="34" t="str">
        <f>IF(AH7="","",IF(AH7="-","【-】","【"&amp;SUBSTITUTE(TEXT(AH7,"#,##0.00"),"-","△")&amp;"】"))</f>
        <v>【114.26】</v>
      </c>
      <c r="AI6" s="35">
        <f>IF(AI7="",NA(),AI7)</f>
        <v>5.25</v>
      </c>
      <c r="AJ6" s="35">
        <f t="shared" ref="AJ6:AR6" si="5">IF(AJ7="",NA(),AJ7)</f>
        <v>2.52</v>
      </c>
      <c r="AK6" s="35">
        <f t="shared" si="5"/>
        <v>3.21</v>
      </c>
      <c r="AL6" s="35">
        <f t="shared" si="5"/>
        <v>1.47</v>
      </c>
      <c r="AM6" s="35">
        <f t="shared" si="5"/>
        <v>4.2300000000000004</v>
      </c>
      <c r="AN6" s="35">
        <f t="shared" si="5"/>
        <v>21.34</v>
      </c>
      <c r="AO6" s="35">
        <f t="shared" si="5"/>
        <v>16.89</v>
      </c>
      <c r="AP6" s="35">
        <f t="shared" si="5"/>
        <v>17.39</v>
      </c>
      <c r="AQ6" s="35">
        <f t="shared" si="5"/>
        <v>12.65</v>
      </c>
      <c r="AR6" s="35">
        <f t="shared" si="5"/>
        <v>10.58</v>
      </c>
      <c r="AS6" s="34" t="str">
        <f>IF(AS7="","",IF(AS7="-","【-】","【"&amp;SUBSTITUTE(TEXT(AS7,"#,##0.00"),"-","△")&amp;"】"))</f>
        <v>【10.58】</v>
      </c>
      <c r="AT6" s="35">
        <f>IF(AT7="",NA(),AT7)</f>
        <v>222.78</v>
      </c>
      <c r="AU6" s="35">
        <f t="shared" ref="AU6:BC6" si="6">IF(AU7="",NA(),AU7)</f>
        <v>253.12</v>
      </c>
      <c r="AV6" s="35">
        <f t="shared" si="6"/>
        <v>251.26</v>
      </c>
      <c r="AW6" s="35">
        <f t="shared" si="6"/>
        <v>247.37</v>
      </c>
      <c r="AX6" s="35">
        <f t="shared" si="6"/>
        <v>213.76</v>
      </c>
      <c r="AY6" s="35">
        <f t="shared" si="6"/>
        <v>634.53</v>
      </c>
      <c r="AZ6" s="35">
        <f t="shared" si="6"/>
        <v>200.22</v>
      </c>
      <c r="BA6" s="35">
        <f t="shared" si="6"/>
        <v>212.95</v>
      </c>
      <c r="BB6" s="35">
        <f t="shared" si="6"/>
        <v>224.41</v>
      </c>
      <c r="BC6" s="35">
        <f t="shared" si="6"/>
        <v>243.44</v>
      </c>
      <c r="BD6" s="34" t="str">
        <f>IF(BD7="","",IF(BD7="-","【-】","【"&amp;SUBSTITUTE(TEXT(BD7,"#,##0.00"),"-","△")&amp;"】"))</f>
        <v>【243.44】</v>
      </c>
      <c r="BE6" s="35">
        <f>IF(BE7="",NA(),BE7)</f>
        <v>1798.74</v>
      </c>
      <c r="BF6" s="35">
        <f t="shared" ref="BF6:BN6" si="7">IF(BF7="",NA(),BF7)</f>
        <v>1746.22</v>
      </c>
      <c r="BG6" s="35">
        <f t="shared" si="7"/>
        <v>1686.53</v>
      </c>
      <c r="BH6" s="35">
        <f t="shared" si="7"/>
        <v>1624.95</v>
      </c>
      <c r="BI6" s="35">
        <f t="shared" si="7"/>
        <v>1597.79</v>
      </c>
      <c r="BJ6" s="35">
        <f t="shared" si="7"/>
        <v>368.94</v>
      </c>
      <c r="BK6" s="35">
        <f t="shared" si="7"/>
        <v>351.06</v>
      </c>
      <c r="BL6" s="35">
        <f t="shared" si="7"/>
        <v>333.48</v>
      </c>
      <c r="BM6" s="35">
        <f t="shared" si="7"/>
        <v>320.31</v>
      </c>
      <c r="BN6" s="35">
        <f t="shared" si="7"/>
        <v>303.26</v>
      </c>
      <c r="BO6" s="34" t="str">
        <f>IF(BO7="","",IF(BO7="-","【-】","【"&amp;SUBSTITUTE(TEXT(BO7,"#,##0.00"),"-","△")&amp;"】"))</f>
        <v>【303.26】</v>
      </c>
      <c r="BP6" s="35">
        <f>IF(BP7="",NA(),BP7)</f>
        <v>53.79</v>
      </c>
      <c r="BQ6" s="35">
        <f t="shared" ref="BQ6:BY6" si="8">IF(BQ7="",NA(),BQ7)</f>
        <v>70.239999999999995</v>
      </c>
      <c r="BR6" s="35">
        <f t="shared" si="8"/>
        <v>70.61</v>
      </c>
      <c r="BS6" s="35">
        <f t="shared" si="8"/>
        <v>71.73</v>
      </c>
      <c r="BT6" s="35">
        <f t="shared" si="8"/>
        <v>69</v>
      </c>
      <c r="BU6" s="35">
        <f t="shared" si="8"/>
        <v>111.12</v>
      </c>
      <c r="BV6" s="35">
        <f t="shared" si="8"/>
        <v>112.92</v>
      </c>
      <c r="BW6" s="35">
        <f t="shared" si="8"/>
        <v>112.81</v>
      </c>
      <c r="BX6" s="35">
        <f t="shared" si="8"/>
        <v>113.88</v>
      </c>
      <c r="BY6" s="35">
        <f t="shared" si="8"/>
        <v>114.14</v>
      </c>
      <c r="BZ6" s="34" t="str">
        <f>IF(BZ7="","",IF(BZ7="-","【-】","【"&amp;SUBSTITUTE(TEXT(BZ7,"#,##0.00"),"-","△")&amp;"】"))</f>
        <v>【114.14】</v>
      </c>
      <c r="CA6" s="35">
        <f>IF(CA7="",NA(),CA7)</f>
        <v>211.95</v>
      </c>
      <c r="CB6" s="35">
        <f t="shared" ref="CB6:CJ6" si="9">IF(CB7="",NA(),CB7)</f>
        <v>162.31</v>
      </c>
      <c r="CC6" s="35">
        <f t="shared" si="9"/>
        <v>161.44</v>
      </c>
      <c r="CD6" s="35">
        <f t="shared" si="9"/>
        <v>158.93</v>
      </c>
      <c r="CE6" s="35">
        <f t="shared" si="9"/>
        <v>160.88</v>
      </c>
      <c r="CF6" s="35">
        <f t="shared" si="9"/>
        <v>75.75</v>
      </c>
      <c r="CG6" s="35">
        <f t="shared" si="9"/>
        <v>75.3</v>
      </c>
      <c r="CH6" s="35">
        <f t="shared" si="9"/>
        <v>75.3</v>
      </c>
      <c r="CI6" s="35">
        <f t="shared" si="9"/>
        <v>74.02</v>
      </c>
      <c r="CJ6" s="35">
        <f t="shared" si="9"/>
        <v>73.03</v>
      </c>
      <c r="CK6" s="34" t="str">
        <f>IF(CK7="","",IF(CK7="-","【-】","【"&amp;SUBSTITUTE(TEXT(CK7,"#,##0.00"),"-","△")&amp;"】"))</f>
        <v>【73.03】</v>
      </c>
      <c r="CL6" s="35">
        <f>IF(CL7="",NA(),CL7)</f>
        <v>56.65</v>
      </c>
      <c r="CM6" s="35">
        <f t="shared" ref="CM6:CU6" si="10">IF(CM7="",NA(),CM7)</f>
        <v>62.63</v>
      </c>
      <c r="CN6" s="35">
        <f t="shared" si="10"/>
        <v>63.59</v>
      </c>
      <c r="CO6" s="35">
        <f t="shared" si="10"/>
        <v>63.02</v>
      </c>
      <c r="CP6" s="35">
        <f t="shared" si="10"/>
        <v>63.32</v>
      </c>
      <c r="CQ6" s="35">
        <f t="shared" si="10"/>
        <v>64.12</v>
      </c>
      <c r="CR6" s="35">
        <f t="shared" si="10"/>
        <v>62.69</v>
      </c>
      <c r="CS6" s="35">
        <f t="shared" si="10"/>
        <v>61.82</v>
      </c>
      <c r="CT6" s="35">
        <f t="shared" si="10"/>
        <v>61.66</v>
      </c>
      <c r="CU6" s="35">
        <f t="shared" si="10"/>
        <v>62.19</v>
      </c>
      <c r="CV6" s="34" t="str">
        <f>IF(CV7="","",IF(CV7="-","【-】","【"&amp;SUBSTITUTE(TEXT(CV7,"#,##0.00"),"-","△")&amp;"】"))</f>
        <v>【62.19】</v>
      </c>
      <c r="CW6" s="35">
        <f>IF(CW7="",NA(),CW7)</f>
        <v>126.24</v>
      </c>
      <c r="CX6" s="35">
        <f t="shared" ref="CX6:DF6" si="11">IF(CX7="",NA(),CX7)</f>
        <v>114.57</v>
      </c>
      <c r="CY6" s="35">
        <f t="shared" si="11"/>
        <v>112.91</v>
      </c>
      <c r="CZ6" s="35">
        <f t="shared" si="11"/>
        <v>114.48</v>
      </c>
      <c r="DA6" s="35">
        <f t="shared" si="11"/>
        <v>114.06</v>
      </c>
      <c r="DB6" s="35">
        <f t="shared" si="11"/>
        <v>100.12</v>
      </c>
      <c r="DC6" s="35">
        <f t="shared" si="11"/>
        <v>100.12</v>
      </c>
      <c r="DD6" s="35">
        <f t="shared" si="11"/>
        <v>100.03</v>
      </c>
      <c r="DE6" s="35">
        <f t="shared" si="11"/>
        <v>100.05</v>
      </c>
      <c r="DF6" s="35">
        <f t="shared" si="11"/>
        <v>100.05</v>
      </c>
      <c r="DG6" s="34" t="str">
        <f>IF(DG7="","",IF(DG7="-","【-】","【"&amp;SUBSTITUTE(TEXT(DG7,"#,##0.00"),"-","△")&amp;"】"))</f>
        <v>【100.05】</v>
      </c>
      <c r="DH6" s="35">
        <f>IF(DH7="",NA(),DH7)</f>
        <v>2.2000000000000002</v>
      </c>
      <c r="DI6" s="35">
        <f t="shared" ref="DI6:DQ6" si="12">IF(DI7="",NA(),DI7)</f>
        <v>4.4000000000000004</v>
      </c>
      <c r="DJ6" s="35">
        <f t="shared" si="12"/>
        <v>6.6</v>
      </c>
      <c r="DK6" s="35">
        <f t="shared" si="12"/>
        <v>8.8000000000000007</v>
      </c>
      <c r="DL6" s="35">
        <f t="shared" si="12"/>
        <v>11</v>
      </c>
      <c r="DM6" s="35">
        <f t="shared" si="12"/>
        <v>39.81</v>
      </c>
      <c r="DN6" s="35">
        <f t="shared" si="12"/>
        <v>51.44</v>
      </c>
      <c r="DO6" s="35">
        <f t="shared" si="12"/>
        <v>52.4</v>
      </c>
      <c r="DP6" s="35">
        <f t="shared" si="12"/>
        <v>53.56</v>
      </c>
      <c r="DQ6" s="35">
        <f t="shared" si="12"/>
        <v>54.73</v>
      </c>
      <c r="DR6" s="34" t="str">
        <f>IF(DR7="","",IF(DR7="-","【-】","【"&amp;SUBSTITUTE(TEXT(DR7,"#,##0.00"),"-","△")&amp;"】"))</f>
        <v>【54.73】</v>
      </c>
      <c r="DS6" s="34">
        <f>IF(DS7="",NA(),DS7)</f>
        <v>0</v>
      </c>
      <c r="DT6" s="34">
        <f t="shared" ref="DT6:EB6" si="13">IF(DT7="",NA(),DT7)</f>
        <v>0</v>
      </c>
      <c r="DU6" s="34">
        <f t="shared" si="13"/>
        <v>0</v>
      </c>
      <c r="DV6" s="34">
        <f t="shared" si="13"/>
        <v>0</v>
      </c>
      <c r="DW6" s="34">
        <f t="shared" si="13"/>
        <v>0</v>
      </c>
      <c r="DX6" s="35">
        <f t="shared" si="13"/>
        <v>13.72</v>
      </c>
      <c r="DY6" s="35">
        <f t="shared" si="13"/>
        <v>16.77</v>
      </c>
      <c r="DZ6" s="35">
        <f t="shared" si="13"/>
        <v>18.05</v>
      </c>
      <c r="EA6" s="35">
        <f t="shared" si="13"/>
        <v>19.440000000000001</v>
      </c>
      <c r="EB6" s="35">
        <f t="shared" si="13"/>
        <v>22.46</v>
      </c>
      <c r="EC6" s="34" t="str">
        <f>IF(EC7="","",IF(EC7="-","【-】","【"&amp;SUBSTITUTE(TEXT(EC7,"#,##0.00"),"-","△")&amp;"】"))</f>
        <v>【22.46】</v>
      </c>
      <c r="ED6" s="34">
        <f>IF(ED7="",NA(),ED7)</f>
        <v>0</v>
      </c>
      <c r="EE6" s="34">
        <f t="shared" ref="EE6:EM6" si="14">IF(EE7="",NA(),EE7)</f>
        <v>0</v>
      </c>
      <c r="EF6" s="34">
        <f t="shared" si="14"/>
        <v>0</v>
      </c>
      <c r="EG6" s="34">
        <f t="shared" si="14"/>
        <v>0</v>
      </c>
      <c r="EH6" s="34">
        <f t="shared" si="14"/>
        <v>0</v>
      </c>
      <c r="EI6" s="35">
        <f t="shared" si="14"/>
        <v>0.25</v>
      </c>
      <c r="EJ6" s="35">
        <f t="shared" si="14"/>
        <v>0.13</v>
      </c>
      <c r="EK6" s="35">
        <f t="shared" si="14"/>
        <v>0.26</v>
      </c>
      <c r="EL6" s="35">
        <f t="shared" si="14"/>
        <v>0.24</v>
      </c>
      <c r="EM6" s="35">
        <f t="shared" si="14"/>
        <v>0.27</v>
      </c>
      <c r="EN6" s="34" t="str">
        <f>IF(EN7="","",IF(EN7="-","【-】","【"&amp;SUBSTITUTE(TEXT(EN7,"#,##0.00"),"-","△")&amp;"】"))</f>
        <v>【0.27】</v>
      </c>
    </row>
    <row r="7" spans="1:144" s="36" customFormat="1" x14ac:dyDescent="0.15">
      <c r="A7" s="28"/>
      <c r="B7" s="37">
        <v>2017</v>
      </c>
      <c r="C7" s="37">
        <v>19984</v>
      </c>
      <c r="D7" s="37">
        <v>46</v>
      </c>
      <c r="E7" s="37">
        <v>1</v>
      </c>
      <c r="F7" s="37">
        <v>0</v>
      </c>
      <c r="G7" s="37">
        <v>2</v>
      </c>
      <c r="H7" s="37" t="s">
        <v>105</v>
      </c>
      <c r="I7" s="37" t="s">
        <v>106</v>
      </c>
      <c r="J7" s="37" t="s">
        <v>107</v>
      </c>
      <c r="K7" s="37" t="s">
        <v>108</v>
      </c>
      <c r="L7" s="37" t="s">
        <v>109</v>
      </c>
      <c r="M7" s="37" t="s">
        <v>110</v>
      </c>
      <c r="N7" s="38" t="s">
        <v>111</v>
      </c>
      <c r="O7" s="38">
        <v>70.290000000000006</v>
      </c>
      <c r="P7" s="38">
        <v>3.41</v>
      </c>
      <c r="Q7" s="38">
        <v>0</v>
      </c>
      <c r="R7" s="38" t="s">
        <v>111</v>
      </c>
      <c r="S7" s="38" t="s">
        <v>111</v>
      </c>
      <c r="T7" s="38" t="s">
        <v>111</v>
      </c>
      <c r="U7" s="38">
        <v>73004</v>
      </c>
      <c r="V7" s="38">
        <v>343.82</v>
      </c>
      <c r="W7" s="38">
        <v>212.33</v>
      </c>
      <c r="X7" s="38">
        <v>97.18</v>
      </c>
      <c r="Y7" s="38">
        <v>101.49</v>
      </c>
      <c r="Z7" s="38">
        <v>99.61</v>
      </c>
      <c r="AA7" s="38">
        <v>100.98</v>
      </c>
      <c r="AB7" s="38">
        <v>98.53</v>
      </c>
      <c r="AC7" s="38">
        <v>113.88</v>
      </c>
      <c r="AD7" s="38">
        <v>113.47</v>
      </c>
      <c r="AE7" s="38">
        <v>113.33</v>
      </c>
      <c r="AF7" s="38">
        <v>114.05</v>
      </c>
      <c r="AG7" s="38">
        <v>114.26</v>
      </c>
      <c r="AH7" s="38">
        <v>114.26</v>
      </c>
      <c r="AI7" s="38">
        <v>5.25</v>
      </c>
      <c r="AJ7" s="38">
        <v>2.52</v>
      </c>
      <c r="AK7" s="38">
        <v>3.21</v>
      </c>
      <c r="AL7" s="38">
        <v>1.47</v>
      </c>
      <c r="AM7" s="38">
        <v>4.2300000000000004</v>
      </c>
      <c r="AN7" s="38">
        <v>21.34</v>
      </c>
      <c r="AO7" s="38">
        <v>16.89</v>
      </c>
      <c r="AP7" s="38">
        <v>17.39</v>
      </c>
      <c r="AQ7" s="38">
        <v>12.65</v>
      </c>
      <c r="AR7" s="38">
        <v>10.58</v>
      </c>
      <c r="AS7" s="38">
        <v>10.58</v>
      </c>
      <c r="AT7" s="38">
        <v>222.78</v>
      </c>
      <c r="AU7" s="38">
        <v>253.12</v>
      </c>
      <c r="AV7" s="38">
        <v>251.26</v>
      </c>
      <c r="AW7" s="38">
        <v>247.37</v>
      </c>
      <c r="AX7" s="38">
        <v>213.76</v>
      </c>
      <c r="AY7" s="38">
        <v>634.53</v>
      </c>
      <c r="AZ7" s="38">
        <v>200.22</v>
      </c>
      <c r="BA7" s="38">
        <v>212.95</v>
      </c>
      <c r="BB7" s="38">
        <v>224.41</v>
      </c>
      <c r="BC7" s="38">
        <v>243.44</v>
      </c>
      <c r="BD7" s="38">
        <v>243.44</v>
      </c>
      <c r="BE7" s="38">
        <v>1798.74</v>
      </c>
      <c r="BF7" s="38">
        <v>1746.22</v>
      </c>
      <c r="BG7" s="38">
        <v>1686.53</v>
      </c>
      <c r="BH7" s="38">
        <v>1624.95</v>
      </c>
      <c r="BI7" s="38">
        <v>1597.79</v>
      </c>
      <c r="BJ7" s="38">
        <v>368.94</v>
      </c>
      <c r="BK7" s="38">
        <v>351.06</v>
      </c>
      <c r="BL7" s="38">
        <v>333.48</v>
      </c>
      <c r="BM7" s="38">
        <v>320.31</v>
      </c>
      <c r="BN7" s="38">
        <v>303.26</v>
      </c>
      <c r="BO7" s="38">
        <v>303.26</v>
      </c>
      <c r="BP7" s="38">
        <v>53.79</v>
      </c>
      <c r="BQ7" s="38">
        <v>70.239999999999995</v>
      </c>
      <c r="BR7" s="38">
        <v>70.61</v>
      </c>
      <c r="BS7" s="38">
        <v>71.73</v>
      </c>
      <c r="BT7" s="38">
        <v>69</v>
      </c>
      <c r="BU7" s="38">
        <v>111.12</v>
      </c>
      <c r="BV7" s="38">
        <v>112.92</v>
      </c>
      <c r="BW7" s="38">
        <v>112.81</v>
      </c>
      <c r="BX7" s="38">
        <v>113.88</v>
      </c>
      <c r="BY7" s="38">
        <v>114.14</v>
      </c>
      <c r="BZ7" s="38">
        <v>114.14</v>
      </c>
      <c r="CA7" s="38">
        <v>211.95</v>
      </c>
      <c r="CB7" s="38">
        <v>162.31</v>
      </c>
      <c r="CC7" s="38">
        <v>161.44</v>
      </c>
      <c r="CD7" s="38">
        <v>158.93</v>
      </c>
      <c r="CE7" s="38">
        <v>160.88</v>
      </c>
      <c r="CF7" s="38">
        <v>75.75</v>
      </c>
      <c r="CG7" s="38">
        <v>75.3</v>
      </c>
      <c r="CH7" s="38">
        <v>75.3</v>
      </c>
      <c r="CI7" s="38">
        <v>74.02</v>
      </c>
      <c r="CJ7" s="38">
        <v>73.03</v>
      </c>
      <c r="CK7" s="38">
        <v>73.03</v>
      </c>
      <c r="CL7" s="38">
        <v>56.65</v>
      </c>
      <c r="CM7" s="38">
        <v>62.63</v>
      </c>
      <c r="CN7" s="38">
        <v>63.59</v>
      </c>
      <c r="CO7" s="38">
        <v>63.02</v>
      </c>
      <c r="CP7" s="38">
        <v>63.32</v>
      </c>
      <c r="CQ7" s="38">
        <v>64.12</v>
      </c>
      <c r="CR7" s="38">
        <v>62.69</v>
      </c>
      <c r="CS7" s="38">
        <v>61.82</v>
      </c>
      <c r="CT7" s="38">
        <v>61.66</v>
      </c>
      <c r="CU7" s="38">
        <v>62.19</v>
      </c>
      <c r="CV7" s="38">
        <v>62.19</v>
      </c>
      <c r="CW7" s="38">
        <v>126.24</v>
      </c>
      <c r="CX7" s="38">
        <v>114.57</v>
      </c>
      <c r="CY7" s="38">
        <v>112.91</v>
      </c>
      <c r="CZ7" s="38">
        <v>114.48</v>
      </c>
      <c r="DA7" s="38">
        <v>114.06</v>
      </c>
      <c r="DB7" s="38">
        <v>100.12</v>
      </c>
      <c r="DC7" s="38">
        <v>100.12</v>
      </c>
      <c r="DD7" s="38">
        <v>100.03</v>
      </c>
      <c r="DE7" s="38">
        <v>100.05</v>
      </c>
      <c r="DF7" s="38">
        <v>100.05</v>
      </c>
      <c r="DG7" s="38">
        <v>100.05</v>
      </c>
      <c r="DH7" s="38">
        <v>2.2000000000000002</v>
      </c>
      <c r="DI7" s="38">
        <v>4.4000000000000004</v>
      </c>
      <c r="DJ7" s="38">
        <v>6.6</v>
      </c>
      <c r="DK7" s="38">
        <v>8.8000000000000007</v>
      </c>
      <c r="DL7" s="38">
        <v>11</v>
      </c>
      <c r="DM7" s="38">
        <v>39.81</v>
      </c>
      <c r="DN7" s="38">
        <v>51.44</v>
      </c>
      <c r="DO7" s="38">
        <v>52.4</v>
      </c>
      <c r="DP7" s="38">
        <v>53.56</v>
      </c>
      <c r="DQ7" s="38">
        <v>54.73</v>
      </c>
      <c r="DR7" s="38">
        <v>54.73</v>
      </c>
      <c r="DS7" s="38">
        <v>0</v>
      </c>
      <c r="DT7" s="38">
        <v>0</v>
      </c>
      <c r="DU7" s="38">
        <v>0</v>
      </c>
      <c r="DV7" s="38">
        <v>0</v>
      </c>
      <c r="DW7" s="38">
        <v>0</v>
      </c>
      <c r="DX7" s="38">
        <v>13.72</v>
      </c>
      <c r="DY7" s="38">
        <v>16.77</v>
      </c>
      <c r="DZ7" s="38">
        <v>18.05</v>
      </c>
      <c r="EA7" s="38">
        <v>19.440000000000001</v>
      </c>
      <c r="EB7" s="38">
        <v>22.46</v>
      </c>
      <c r="EC7" s="38">
        <v>22.46</v>
      </c>
      <c r="ED7" s="38">
        <v>0</v>
      </c>
      <c r="EE7" s="38">
        <v>0</v>
      </c>
      <c r="EF7" s="38">
        <v>0</v>
      </c>
      <c r="EG7" s="38">
        <v>0</v>
      </c>
      <c r="EH7" s="38">
        <v>0</v>
      </c>
      <c r="EI7" s="38">
        <v>0.25</v>
      </c>
      <c r="EJ7" s="38">
        <v>0.13</v>
      </c>
      <c r="EK7" s="38">
        <v>0.26</v>
      </c>
      <c r="EL7" s="38">
        <v>0.24</v>
      </c>
      <c r="EM7" s="38">
        <v>0.27</v>
      </c>
      <c r="EN7" s="38">
        <v>0.27</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ishikariseibu</cp:lastModifiedBy>
  <cp:lastPrinted>2019-01-18T02:21:38Z</cp:lastPrinted>
  <dcterms:created xsi:type="dcterms:W3CDTF">2018-12-03T08:25:32Z</dcterms:created>
  <dcterms:modified xsi:type="dcterms:W3CDTF">2019-01-18T02:22:03Z</dcterms:modified>
  <cp:category/>
</cp:coreProperties>
</file>